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Özdoğrular\Desktop\"/>
    </mc:Choice>
  </mc:AlternateContent>
  <bookViews>
    <workbookView xWindow="0" yWindow="0" windowWidth="16815" windowHeight="7635"/>
  </bookViews>
  <sheets>
    <sheet name="MATRAH ARTIRIMI İŞLEV" sheetId="1" r:id="rId1"/>
    <sheet name="Sayfa1" sheetId="2" r:id="rId2"/>
  </sheets>
  <calcPr calcId="162913"/>
</workbook>
</file>

<file path=xl/calcChain.xml><?xml version="1.0" encoding="utf-8"?>
<calcChain xmlns="http://schemas.openxmlformats.org/spreadsheetml/2006/main">
  <c r="E14" i="1" l="1"/>
  <c r="E15" i="1"/>
  <c r="G24" i="1" l="1"/>
  <c r="G25" i="1"/>
  <c r="G26" i="1"/>
  <c r="G27" i="1"/>
  <c r="G28" i="1"/>
  <c r="C75" i="1" l="1"/>
  <c r="E74" i="1"/>
  <c r="E73" i="1"/>
  <c r="E72" i="1"/>
  <c r="E71" i="1"/>
  <c r="E70" i="1"/>
  <c r="E75" i="1" s="1"/>
  <c r="E91" i="1" s="1"/>
  <c r="C63" i="1"/>
  <c r="F62" i="1"/>
  <c r="F61" i="1"/>
  <c r="F60" i="1"/>
  <c r="F63" i="1" s="1"/>
  <c r="E90" i="1" s="1"/>
  <c r="C49" i="1"/>
  <c r="E48" i="1"/>
  <c r="E47" i="1"/>
  <c r="E89" i="1" s="1"/>
  <c r="E46" i="1"/>
  <c r="E88" i="1" s="1"/>
  <c r="C40" i="1"/>
  <c r="E39" i="1"/>
  <c r="E38" i="1"/>
  <c r="E37" i="1"/>
  <c r="E36" i="1"/>
  <c r="E35" i="1"/>
  <c r="E40" i="1" s="1"/>
  <c r="E87" i="1" s="1"/>
  <c r="F29" i="1"/>
  <c r="C29" i="1"/>
  <c r="E28" i="1"/>
  <c r="E27" i="1"/>
  <c r="H26" i="1"/>
  <c r="E26" i="1"/>
  <c r="E25" i="1"/>
  <c r="E24" i="1"/>
  <c r="F19" i="1"/>
  <c r="C19" i="1"/>
  <c r="G18" i="1"/>
  <c r="H18" i="1" s="1"/>
  <c r="E18" i="1"/>
  <c r="E17" i="1"/>
  <c r="G17" i="1" s="1"/>
  <c r="H17" i="1" s="1"/>
  <c r="E16" i="1"/>
  <c r="G16" i="1" s="1"/>
  <c r="H16" i="1" s="1"/>
  <c r="E19" i="1"/>
  <c r="G14" i="1"/>
  <c r="H24" i="1" l="1"/>
  <c r="I24" i="1"/>
  <c r="H25" i="1"/>
  <c r="I25" i="1"/>
  <c r="I26" i="1"/>
  <c r="H27" i="1"/>
  <c r="I27" i="1"/>
  <c r="E29" i="1"/>
  <c r="H28" i="1"/>
  <c r="G29" i="1"/>
  <c r="I28" i="1"/>
  <c r="H14" i="1"/>
  <c r="G15" i="1"/>
  <c r="H15" i="1" s="1"/>
  <c r="E49" i="1"/>
  <c r="H29" i="1" l="1"/>
  <c r="E86" i="1" s="1"/>
  <c r="I29" i="1"/>
  <c r="H19" i="1"/>
  <c r="E85" i="1" s="1"/>
  <c r="G19" i="1"/>
  <c r="E92" i="1" l="1"/>
</calcChain>
</file>

<file path=xl/comments1.xml><?xml version="1.0" encoding="utf-8"?>
<comments xmlns="http://schemas.openxmlformats.org/spreadsheetml/2006/main">
  <authors>
    <author/>
  </authors>
  <commentList>
    <comment ref="G4" authorId="0" shapeId="0">
      <text>
        <r>
          <rPr>
            <sz val="11"/>
            <color theme="1"/>
            <rFont val="Arial"/>
          </rPr>
          <t xml:space="preserve">Not: Sarı renli Sütunları doldurunuz
</t>
        </r>
      </text>
    </comment>
    <comment ref="C13" authorId="0" shapeId="0">
      <text>
        <r>
          <rPr>
            <sz val="11"/>
            <color theme="1"/>
            <rFont val="Arial"/>
          </rPr>
          <t xml:space="preserve">ilgili kurumlar vergisi beyannamesinde yer alan vergi matrahı yazılacaktır.
</t>
        </r>
      </text>
    </comment>
    <comment ref="G13" authorId="0" shapeId="0">
      <text>
        <r>
          <rPr>
            <sz val="11"/>
            <color theme="1"/>
            <rFont val="Arial"/>
          </rPr>
          <t>ilgili yılda zarar var ve matrah artırımı yapılır ise takip eden yıllarda zararın yarısı dikkate alınır.</t>
        </r>
      </text>
    </comment>
  </commentList>
</comments>
</file>

<file path=xl/sharedStrings.xml><?xml version="1.0" encoding="utf-8"?>
<sst xmlns="http://schemas.openxmlformats.org/spreadsheetml/2006/main" count="84" uniqueCount="57">
  <si>
    <r>
      <rPr>
        <b/>
        <sz val="10"/>
        <color rgb="FFFF0000"/>
        <rFont val="Calibri"/>
      </rPr>
      <t xml:space="preserve">ÖNEMLİ NOT: </t>
    </r>
    <r>
      <rPr>
        <b/>
        <sz val="10"/>
        <color theme="1"/>
        <rFont val="Calibri"/>
      </rPr>
      <t>2016-2017 YILLARI 7143 SAYILI MATRAH ARTIRMI KANUNU KAPSAMINDA DA YER ALDIĞINDAN BU DÖNEMLERDE 7143 KANUNDAN FAYDALANDIYSANIZ  TABLODA 2016-2017 YILLARINI DOLDURMAYINIZ</t>
    </r>
  </si>
  <si>
    <t xml:space="preserve">7326  SAYILI  BAZI ALACAKLARIN YENİDEN YAPILANDIRILMASINA İLİŞKİN KANUNA İSTİNADEN </t>
  </si>
  <si>
    <t>FİRMA::</t>
  </si>
  <si>
    <t>Yapılan düzenleme çerçevesinde, bilanço esasına göre defter tutan gelir vergisi mükellefleri ve kurumlar vergisi mükelleflerinin 2016-2017-2018-2019-2020 yıllarına ilişkin olarak verdikleri yıllık gelir vergisi ve kurumlar vergisi beyannamesine esas alınan matrahlarını aşağıda belirtilen oranlardan az olmamak üzere artırabilecekleri belirtilmektedir.</t>
  </si>
  <si>
    <t>Dönem</t>
  </si>
  <si>
    <t>Faaliyette 
Bulunulan 
Ay Sayısı</t>
  </si>
  <si>
    <t>İlgili Yılda Beyan Edilen
Kurumlar
 Vergisi
Matrahı</t>
  </si>
  <si>
    <t>Arttırım 
Oranı  (%)</t>
  </si>
  <si>
    <t>Beyana Göre
Arttırılması 
Gereken 
Matrah</t>
  </si>
  <si>
    <t>Asgari Matrah</t>
  </si>
  <si>
    <r>
      <rPr>
        <b/>
        <sz val="11"/>
        <color theme="1"/>
        <rFont val="Calibri"/>
      </rPr>
      <t xml:space="preserve">Hesaplamaya
Esas Matrah </t>
    </r>
    <r>
      <rPr>
        <b/>
        <sz val="9"/>
        <color theme="1"/>
        <rFont val="Calibri"/>
      </rPr>
      <t>(EĞER- ZARAR VEYA ASGARİ MATRAHTAN DÜŞÜK BİR TUTAR VAR İSE ASGARİ MATRAH DİKKATE ALINIR)</t>
    </r>
  </si>
  <si>
    <t>%20 Oranla
Ödenecek
Tutar</t>
  </si>
  <si>
    <t>2016-2017 YILLARI İÇİN 7143 SAYILI KANUNDAN FAYDALANDINIZMI              (EVET/HAYIR)</t>
  </si>
  <si>
    <t>Toplam</t>
  </si>
  <si>
    <t>Yapılan düzenleme çerçevesinde, bilanço esasına göre defter tutan gelir vergisi mükellefleri ve kurumlar vergisi mükelleflerinin 2011, 2012, 2013, 2014 ve 2015 yıllarına ilişkin olarak verdikleri yıllık gelir vergisi ve kurumlar vergisi beyannamesine esas alınan matrahlarını aşağıda belirtilen oranlardan az olmamak üzere artırabilecekleri belirtilmektedir.</t>
  </si>
  <si>
    <t>Beyan Edilen
Kurumlar
 Vergisi
Matrahı</t>
  </si>
  <si>
    <t>Asgari Matrah (Bilanço Üsulü</t>
  </si>
  <si>
    <r>
      <rPr>
        <b/>
        <sz val="11"/>
        <color theme="1"/>
        <rFont val="Calibri"/>
      </rPr>
      <t xml:space="preserve">Hesaplamaya
Esas Matrah </t>
    </r>
    <r>
      <rPr>
        <b/>
        <sz val="9"/>
        <color theme="1"/>
        <rFont val="Calibri"/>
      </rPr>
      <t>(EĞER- ZARAR VEYA ASGARİ MATRAHTAN DÜŞÜK BİR TUTAR VAR İSE ASGARİ MATRAH DİKKATE ALINIR)</t>
    </r>
  </si>
  <si>
    <t>%15 Oranla
Ödenecek
Tutar</t>
  </si>
  <si>
    <r>
      <rPr>
        <b/>
        <sz val="11"/>
        <color theme="1"/>
        <rFont val="Calibri"/>
      </rPr>
      <t xml:space="preserve">% 20 Oranla
Ödenecek
Tutar </t>
    </r>
    <r>
      <rPr>
        <b/>
        <sz val="11"/>
        <color rgb="FFFF0000"/>
        <rFont val="Calibri"/>
      </rPr>
      <t>gelir Vergisi süresinde verilmemiş veya ödenmemiş ise oran %20 olacaktır.</t>
    </r>
  </si>
  <si>
    <t>2013-2014-2015 YILLARI İÇİN 6736 SAYILI KANUNDAN FAYDALANDINIZMI              (EVET/HAYIR)</t>
  </si>
  <si>
    <t>KDV -KATMA DEĞER  VERGİSİ MATRAH ARTIRIMI</t>
  </si>
  <si>
    <t>Mükelleflerin, beyannamelerde yer alan hesaplanan katma değer vergisinin yıllık toplamı üzerinden aşağıdaki belirtilen oranlardan az olmamak üzere belirlenecek katma değer vergisini, vergi artırımı olarak beyan etmeleri halinde, ilgili dönemler için katma değer vergisi incelemesi ve tarhiyatı yapılamayacaktır.</t>
  </si>
  <si>
    <t xml:space="preserve">Beyan Edilen 391
HESAPLANAN KDV TOPLAMI </t>
  </si>
  <si>
    <t>Beyana Göre
Ödenecek
Tutar</t>
  </si>
  <si>
    <t>TOPLAM</t>
  </si>
  <si>
    <t>KASA VEYA ORTAKLAR HESABI DÜZELTMESİ</t>
  </si>
  <si>
    <t>31.12.2020 tarihi itibariyle bilançoda görülmekle birlikte, işletmede bulunmayan kasa mevcudunun düzeltilmesi/• 31.12.2020 tarihi itibariyle bilançoda görülmekle birlikte, işletmede bulunmayan ortaklardan alacaklar hesabının düzeltilmesi</t>
  </si>
  <si>
    <t>TÜRÜ</t>
  </si>
  <si>
    <t>BEYAN EDİLECEK TUTAR</t>
  </si>
  <si>
    <t xml:space="preserve">
Oranı  (%)</t>
  </si>
  <si>
    <t>KASA</t>
  </si>
  <si>
    <t>ORTAKLAR</t>
  </si>
  <si>
    <t>DİĞER MUHTELİF HESAPLAR</t>
  </si>
  <si>
    <t>EMTİA VE SABİT KIYMETLER  DÜZELTMESİ (150-151-152-153-253-254-255 HESAPLAR</t>
  </si>
  <si>
    <t xml:space="preserve"> İşletmede mevcut olduğu VEYA olmadığı  halde kayıtlarda yer almayan mal, makine, teçhizat ve demirbaşların kayda alınması İktisadi kıymetler, mükelleflerce veya bağlı oldukları meslek kuruluşunca tespit edilen rayiç bedeli ile vergi dairesine bildirilir ve defterlere kaydedilir.
• Genel KDV oranına tabi makine, teçhizat, mal ve demirbaşlar için % 10, indirimli oran tabi mallar için malın tabi olduğu oranın yarısı oranında vergi ödenir.
• Kayda alınan kıymetler için özel karşılık hesabı açılır. Mallar için ayrılan karşılık sermaye unsuru, diğer kıymetler için ayrılan karşılık birikmiş amortisman sayılır.</t>
  </si>
  <si>
    <t xml:space="preserve">
TABİ OLDUĞU NORMAL KDV ORANI Oranı  (%)</t>
  </si>
  <si>
    <t>KANUN GERĞİ HESAPLACAK KDV ORANI  (YARISI %)</t>
  </si>
  <si>
    <t>MAL+DEMİRBAŞ</t>
  </si>
  <si>
    <t>MUHTASAR-STOPAJ VERGİSİ MATRAH ARTIRIMI</t>
  </si>
  <si>
    <t>Kanun uyarınca mükelleflerin, stopaja tabi aşağıdaki ödemelere ilişkin matrahlarını belirli oranlarda artırmaları durumunda, ilgili dönemlere ilişkin vergi incelemesi ve tarhiyat yapılmayacaktır. </t>
  </si>
  <si>
    <t xml:space="preserve">Yıllık beyan edilen;
ücret, serbest meslek
ve kira ödemelerinin
gayrisafi tutarı
</t>
  </si>
  <si>
    <t>Yıllık beyan edilen;
ücret, serbest meslek
ve kira ödemelerinin
gayrisafi tutarı
üzerinden artırılacak
vergi oranıI (%)</t>
  </si>
  <si>
    <t xml:space="preserve"> </t>
  </si>
  <si>
    <t>Yıllara Sari İnşaat İşlerine İlişkin Stopaj Artırımı</t>
  </si>
  <si>
    <r>
      <rPr>
        <sz val="9"/>
        <color theme="1"/>
        <rFont val="Calibri"/>
      </rPr>
      <t>Yıllara sari inşaat ve onarım işleri ile uğraşan mükelleflere bu işleri ile ilgili olarak yapılan hakediş ödemelerinden vergi tevkifatı yapmaya mecbur olanların; ilgili yıl içinde verdikleri muhtasar beyannamelerinde yer alan söz konusu ödemelerine ilişkin gayrisafi tutarlarının yıllık toplamı</t>
    </r>
    <r>
      <rPr>
        <sz val="9"/>
        <color rgb="FFFF0000"/>
        <rFont val="Calibri"/>
      </rPr>
      <t xml:space="preserve"> üzerinden %1 oranında</t>
    </r>
    <r>
      <rPr>
        <sz val="9"/>
        <color theme="1"/>
        <rFont val="Calibri"/>
      </rPr>
      <t xml:space="preserve"> hesaplanacak vergiyi ödemeleri halinde bu vergi türü için vergi incelemesi ve tarhiyat yapılmayacaktır.</t>
    </r>
  </si>
  <si>
    <t>ÖDENECEK TOPLAMLAR ÖZET</t>
  </si>
  <si>
    <t>TÜR</t>
  </si>
  <si>
    <t>KURUMLAR</t>
  </si>
  <si>
    <t>GELİR</t>
  </si>
  <si>
    <t>KDV</t>
  </si>
  <si>
    <t>EMTİA+ DEMİRBAŞ</t>
  </si>
  <si>
    <t>MUHTASAR</t>
  </si>
  <si>
    <t>TOPLAM ÖDENECEK</t>
  </si>
  <si>
    <t>FAYDANILANCAK GELİR V-KDV-MUHTSAR VE STOK ARTIRIMINA İLİŞKİN HESAPLAMA TABLOSU</t>
  </si>
  <si>
    <t>GELİR VERGİSİ MATRAH ARTIRIMI (BİLANÇO USULÜ/SMK)</t>
  </si>
  <si>
    <t>GELİR VERGİSİ MATRAH ARTIRIMI(2. SINIF)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</si>
</sst>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
    <numFmt numFmtId="165" formatCode="0.0%"/>
  </numFmts>
  <fonts count="22">
    <font>
      <sz val="11"/>
      <color theme="1"/>
      <name val="Arial"/>
    </font>
    <font>
      <sz val="11"/>
      <color theme="1"/>
      <name val="Calibri"/>
    </font>
    <font>
      <b/>
      <sz val="10"/>
      <color theme="1"/>
      <name val="Calibri"/>
    </font>
    <font>
      <sz val="11"/>
      <name val="Arial"/>
    </font>
    <font>
      <b/>
      <sz val="12"/>
      <color rgb="FF002060"/>
      <name val="Tahoma"/>
    </font>
    <font>
      <b/>
      <sz val="11"/>
      <color rgb="FF002060"/>
      <name val="Tahoma"/>
    </font>
    <font>
      <b/>
      <sz val="12"/>
      <color theme="4"/>
      <name val="Tahoma"/>
    </font>
    <font>
      <b/>
      <sz val="16"/>
      <color theme="1"/>
      <name val="Calibri"/>
    </font>
    <font>
      <sz val="8"/>
      <color rgb="FF444444"/>
      <name val="Quattrocento Sans"/>
    </font>
    <font>
      <b/>
      <sz val="11"/>
      <color theme="1"/>
      <name val="Calibri"/>
    </font>
    <font>
      <b/>
      <sz val="9"/>
      <color theme="1"/>
      <name val="Calibri"/>
    </font>
    <font>
      <b/>
      <sz val="12"/>
      <color theme="1"/>
      <name val="Calibri"/>
    </font>
    <font>
      <b/>
      <sz val="8"/>
      <color theme="1"/>
      <name val="Calibri"/>
    </font>
    <font>
      <sz val="11"/>
      <color rgb="FF444444"/>
      <name val="Quattrocento Sans"/>
    </font>
    <font>
      <b/>
      <sz val="10"/>
      <color rgb="FF444444"/>
      <name val="Quattrocento Sans"/>
    </font>
    <font>
      <sz val="11"/>
      <color theme="1"/>
      <name val="Calibri"/>
    </font>
    <font>
      <sz val="11"/>
      <color rgb="FFFF0000"/>
      <name val="Calibri"/>
    </font>
    <font>
      <sz val="9"/>
      <color theme="1"/>
      <name val="Calibri"/>
    </font>
    <font>
      <b/>
      <sz val="14"/>
      <color theme="1"/>
      <name val="Calibri"/>
    </font>
    <font>
      <b/>
      <sz val="10"/>
      <color rgb="FFFF0000"/>
      <name val="Calibri"/>
    </font>
    <font>
      <b/>
      <sz val="11"/>
      <color rgb="FFFF0000"/>
      <name val="Calibri"/>
    </font>
    <font>
      <sz val="9"/>
      <color rgb="FFFF0000"/>
      <name val="Calibri"/>
    </font>
  </fonts>
  <fills count="5">
    <fill>
      <patternFill patternType="none"/>
    </fill>
    <fill>
      <patternFill patternType="gray125"/>
    </fill>
    <fill>
      <patternFill patternType="solid">
        <fgColor rgb="FFFFFF00"/>
        <bgColor rgb="FFFFFF00"/>
      </patternFill>
    </fill>
    <fill>
      <patternFill patternType="solid">
        <fgColor rgb="FFBDD6EE"/>
        <bgColor rgb="FFBDD6EE"/>
      </patternFill>
    </fill>
    <fill>
      <patternFill patternType="solid">
        <fgColor rgb="FFDEEAF6"/>
        <bgColor rgb="FFDEEAF6"/>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90">
    <xf numFmtId="0" fontId="0" fillId="0" borderId="0" xfId="0" applyFont="1" applyAlignment="1"/>
    <xf numFmtId="0" fontId="1" fillId="0" borderId="0" xfId="0" applyFont="1"/>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10" fillId="4"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2" borderId="18" xfId="0" applyNumberFormat="1" applyFont="1" applyFill="1" applyBorder="1" applyAlignment="1">
      <alignment vertical="center"/>
    </xf>
    <xf numFmtId="9" fontId="1" fillId="0" borderId="18" xfId="0" applyNumberFormat="1" applyFont="1" applyBorder="1" applyAlignment="1">
      <alignment horizontal="center" vertical="center"/>
    </xf>
    <xf numFmtId="164" fontId="1" fillId="0" borderId="18" xfId="0" applyNumberFormat="1" applyFont="1" applyBorder="1" applyAlignment="1">
      <alignment vertical="center"/>
    </xf>
    <xf numFmtId="164" fontId="1" fillId="0" borderId="19" xfId="0" applyNumberFormat="1" applyFont="1" applyBorder="1" applyAlignment="1">
      <alignment vertical="center"/>
    </xf>
    <xf numFmtId="0" fontId="1" fillId="2" borderId="20" xfId="0" applyFont="1" applyFill="1" applyBorder="1"/>
    <xf numFmtId="0" fontId="1" fillId="0" borderId="13" xfId="0" applyFont="1" applyBorder="1" applyAlignment="1">
      <alignment horizontal="center" vertical="center"/>
    </xf>
    <xf numFmtId="164" fontId="1" fillId="2" borderId="14" xfId="0" applyNumberFormat="1" applyFont="1" applyFill="1" applyBorder="1" applyAlignment="1">
      <alignment vertical="center"/>
    </xf>
    <xf numFmtId="9" fontId="1" fillId="0" borderId="13" xfId="0" applyNumberFormat="1" applyFont="1" applyBorder="1" applyAlignment="1">
      <alignment horizontal="center" vertical="center"/>
    </xf>
    <xf numFmtId="164" fontId="1" fillId="0" borderId="13" xfId="0" applyNumberFormat="1" applyFont="1" applyBorder="1" applyAlignment="1">
      <alignment vertical="center"/>
    </xf>
    <xf numFmtId="164" fontId="1" fillId="0" borderId="15" xfId="0" applyNumberFormat="1" applyFont="1" applyBorder="1" applyAlignment="1">
      <alignment vertical="center"/>
    </xf>
    <xf numFmtId="164" fontId="9" fillId="3" borderId="18" xfId="0" applyNumberFormat="1" applyFont="1" applyFill="1" applyBorder="1"/>
    <xf numFmtId="4" fontId="9" fillId="3" borderId="18" xfId="0" applyNumberFormat="1" applyFont="1" applyFill="1" applyBorder="1"/>
    <xf numFmtId="164" fontId="9" fillId="3" borderId="19" xfId="0" applyNumberFormat="1" applyFont="1" applyFill="1" applyBorder="1"/>
    <xf numFmtId="164" fontId="11" fillId="3" borderId="19" xfId="0" applyNumberFormat="1" applyFont="1" applyFill="1" applyBorder="1"/>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 fillId="0" borderId="28" xfId="0" applyFont="1" applyBorder="1" applyAlignment="1">
      <alignment horizontal="center" vertical="center"/>
    </xf>
    <xf numFmtId="164" fontId="1" fillId="2" borderId="28" xfId="0" applyNumberFormat="1" applyFont="1" applyFill="1" applyBorder="1" applyAlignment="1">
      <alignment horizontal="center" vertical="center"/>
    </xf>
    <xf numFmtId="165" fontId="13" fillId="0" borderId="28"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164" fontId="1" fillId="2" borderId="31" xfId="0" applyNumberFormat="1" applyFont="1" applyFill="1" applyBorder="1" applyAlignment="1">
      <alignment horizontal="center" vertical="center"/>
    </xf>
    <xf numFmtId="165" fontId="13" fillId="0" borderId="30" xfId="0" applyNumberFormat="1" applyFont="1" applyBorder="1" applyAlignment="1">
      <alignment horizontal="center" vertical="center" wrapText="1"/>
    </xf>
    <xf numFmtId="164" fontId="1" fillId="0" borderId="32" xfId="0" applyNumberFormat="1" applyFont="1" applyBorder="1" applyAlignment="1">
      <alignment horizontal="center" vertical="center"/>
    </xf>
    <xf numFmtId="164" fontId="1" fillId="3" borderId="35" xfId="0" applyNumberFormat="1" applyFont="1" applyFill="1" applyBorder="1" applyAlignment="1">
      <alignment horizontal="center" vertical="center"/>
    </xf>
    <xf numFmtId="164" fontId="1" fillId="3" borderId="36" xfId="0" applyNumberFormat="1" applyFont="1" applyFill="1" applyBorder="1" applyAlignment="1">
      <alignment horizontal="center" vertical="center"/>
    </xf>
    <xf numFmtId="0" fontId="9" fillId="0" borderId="0" xfId="0" applyFont="1"/>
    <xf numFmtId="0" fontId="1" fillId="0" borderId="37" xfId="0" applyFont="1" applyBorder="1" applyAlignment="1">
      <alignment horizontal="center" vertical="center"/>
    </xf>
    <xf numFmtId="0" fontId="1" fillId="0" borderId="30" xfId="0" applyFont="1" applyBorder="1" applyAlignment="1">
      <alignment horizontal="center" vertical="center" wrapText="1"/>
    </xf>
    <xf numFmtId="0" fontId="9" fillId="4" borderId="38"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5" fillId="0" borderId="0" xfId="0" applyFont="1"/>
    <xf numFmtId="0" fontId="1" fillId="0" borderId="39" xfId="0" applyFont="1" applyBorder="1" applyAlignment="1">
      <alignment horizontal="center" vertical="center"/>
    </xf>
    <xf numFmtId="164" fontId="1" fillId="2" borderId="40" xfId="0" applyNumberFormat="1" applyFont="1" applyFill="1" applyBorder="1" applyAlignment="1">
      <alignment horizontal="center" vertical="center"/>
    </xf>
    <xf numFmtId="9" fontId="13" fillId="0" borderId="39" xfId="0" applyNumberFormat="1" applyFont="1" applyBorder="1" applyAlignment="1">
      <alignment horizontal="center" vertical="center" wrapText="1"/>
    </xf>
    <xf numFmtId="164" fontId="1" fillId="0" borderId="39" xfId="0" applyNumberFormat="1" applyFont="1" applyBorder="1" applyAlignment="1">
      <alignment horizontal="center" vertical="center"/>
    </xf>
    <xf numFmtId="9" fontId="13" fillId="0" borderId="28" xfId="0" applyNumberFormat="1" applyFont="1" applyBorder="1" applyAlignment="1">
      <alignment horizontal="center" vertical="center" wrapText="1"/>
    </xf>
    <xf numFmtId="164" fontId="1" fillId="0" borderId="28" xfId="0" applyNumberFormat="1" applyFont="1" applyBorder="1" applyAlignment="1">
      <alignment horizontal="center" vertical="center"/>
    </xf>
    <xf numFmtId="164" fontId="9" fillId="3" borderId="28" xfId="0" applyNumberFormat="1" applyFont="1" applyFill="1" applyBorder="1"/>
    <xf numFmtId="0" fontId="16" fillId="0" borderId="0" xfId="0" applyFont="1"/>
    <xf numFmtId="0" fontId="9" fillId="4" borderId="25" xfId="0" applyFont="1" applyFill="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29" xfId="0" applyNumberFormat="1" applyFont="1" applyBorder="1"/>
    <xf numFmtId="164" fontId="9" fillId="4" borderId="44" xfId="0" applyNumberFormat="1" applyFont="1" applyFill="1" applyBorder="1" applyAlignment="1">
      <alignment horizontal="center" vertical="center" wrapText="1"/>
    </xf>
    <xf numFmtId="164" fontId="9" fillId="4" borderId="45" xfId="0" applyNumberFormat="1" applyFont="1" applyFill="1" applyBorder="1"/>
    <xf numFmtId="164" fontId="1" fillId="0" borderId="0" xfId="0" applyNumberFormat="1"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0" fillId="0" borderId="0" xfId="0" applyFont="1" applyAlignment="1"/>
    <xf numFmtId="0" fontId="3" fillId="0" borderId="5" xfId="0" applyFont="1" applyBorder="1"/>
    <xf numFmtId="0" fontId="3" fillId="0" borderId="9" xfId="0" applyFont="1" applyBorder="1"/>
    <xf numFmtId="0" fontId="3" fillId="0" borderId="10" xfId="0" applyFont="1" applyBorder="1"/>
    <xf numFmtId="0" fontId="3" fillId="0" borderId="11" xfId="0" applyFont="1" applyBorder="1"/>
    <xf numFmtId="0" fontId="4" fillId="0" borderId="0" xfId="0" applyFont="1" applyAlignment="1">
      <alignment horizontal="center" wrapText="1"/>
    </xf>
    <xf numFmtId="0" fontId="5" fillId="0" borderId="0" xfId="0" applyFont="1" applyAlignment="1">
      <alignment horizontal="center" wrapText="1"/>
    </xf>
    <xf numFmtId="0" fontId="6" fillId="0" borderId="6" xfId="0" applyFont="1" applyBorder="1" applyAlignment="1">
      <alignment horizontal="center"/>
    </xf>
    <xf numFmtId="0" fontId="3" fillId="0" borderId="7" xfId="0" applyFont="1" applyBorder="1"/>
    <xf numFmtId="0" fontId="6" fillId="2" borderId="6" xfId="0" applyFont="1" applyFill="1" applyBorder="1" applyAlignment="1">
      <alignment horizontal="center" wrapText="1"/>
    </xf>
    <xf numFmtId="0" fontId="3" fillId="0" borderId="8" xfId="0" applyFont="1" applyBorder="1"/>
    <xf numFmtId="0" fontId="7" fillId="3" borderId="6" xfId="0" applyFont="1" applyFill="1" applyBorder="1" applyAlignment="1">
      <alignment horizontal="center"/>
    </xf>
    <xf numFmtId="0" fontId="8" fillId="0" borderId="6" xfId="0" applyFont="1" applyBorder="1" applyAlignment="1">
      <alignment horizontal="center" vertical="center" wrapText="1"/>
    </xf>
    <xf numFmtId="0" fontId="1" fillId="0" borderId="0" xfId="0" applyFont="1" applyAlignment="1">
      <alignment horizontal="center"/>
    </xf>
    <xf numFmtId="0" fontId="9" fillId="3" borderId="6" xfId="0" applyFont="1" applyFill="1" applyBorder="1" applyAlignment="1">
      <alignment horizontal="center"/>
    </xf>
    <xf numFmtId="0" fontId="3" fillId="0" borderId="21" xfId="0" applyFont="1" applyBorder="1"/>
    <xf numFmtId="0" fontId="9" fillId="2" borderId="22" xfId="0" applyFont="1" applyFill="1" applyBorder="1" applyAlignment="1">
      <alignment horizontal="center" vertical="center" wrapText="1"/>
    </xf>
    <xf numFmtId="0" fontId="3" fillId="0" borderId="23" xfId="0" applyFont="1" applyBorder="1"/>
    <xf numFmtId="0" fontId="1" fillId="2" borderId="24" xfId="0" applyFont="1" applyFill="1" applyBorder="1" applyAlignment="1">
      <alignment horizontal="center"/>
    </xf>
    <xf numFmtId="0" fontId="9" fillId="3" borderId="33" xfId="0" applyFont="1" applyFill="1" applyBorder="1" applyAlignment="1">
      <alignment horizontal="center"/>
    </xf>
    <xf numFmtId="0" fontId="3" fillId="0" borderId="34" xfId="0" applyFont="1" applyBorder="1"/>
    <xf numFmtId="0" fontId="9" fillId="3" borderId="22" xfId="0" applyFont="1" applyFill="1" applyBorder="1" applyAlignment="1">
      <alignment horizontal="center"/>
    </xf>
    <xf numFmtId="0" fontId="17" fillId="0" borderId="0" xfId="0" applyFont="1" applyAlignment="1">
      <alignment horizontal="center" wrapText="1"/>
    </xf>
    <xf numFmtId="0" fontId="18" fillId="4" borderId="41" xfId="0" applyFont="1" applyFill="1" applyBorder="1" applyAlignment="1">
      <alignment horizontal="center"/>
    </xf>
    <xf numFmtId="0" fontId="3" fillId="0" borderId="42" xfId="0" applyFont="1" applyBorder="1"/>
    <xf numFmtId="0" fontId="7" fillId="3"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10" workbookViewId="0">
      <selection activeCell="C15" sqref="C15"/>
    </sheetView>
  </sheetViews>
  <sheetFormatPr defaultColWidth="12.625" defaultRowHeight="15" customHeight="1"/>
  <cols>
    <col min="1" max="1" width="7.75" customWidth="1"/>
    <col min="2" max="2" width="13.375" customWidth="1"/>
    <col min="3" max="3" width="12.25" customWidth="1"/>
    <col min="4" max="4" width="15.125" customWidth="1"/>
    <col min="5" max="5" width="13.75" customWidth="1"/>
    <col min="6" max="6" width="12" customWidth="1"/>
    <col min="7" max="8" width="11.25" customWidth="1"/>
    <col min="9" max="9" width="10.25" customWidth="1"/>
    <col min="10" max="26" width="7.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60" t="s">
        <v>0</v>
      </c>
      <c r="J7" s="61"/>
      <c r="K7" s="61"/>
      <c r="L7" s="62"/>
      <c r="M7" s="1"/>
      <c r="N7" s="1"/>
      <c r="O7" s="1"/>
      <c r="P7" s="1"/>
      <c r="Q7" s="1"/>
      <c r="R7" s="1"/>
      <c r="S7" s="1"/>
      <c r="T7" s="1"/>
      <c r="U7" s="1"/>
      <c r="V7" s="1"/>
      <c r="W7" s="1"/>
      <c r="X7" s="1"/>
      <c r="Y7" s="1"/>
      <c r="Z7" s="1"/>
    </row>
    <row r="8" spans="1:26" ht="14.25" customHeight="1">
      <c r="A8" s="69" t="s">
        <v>1</v>
      </c>
      <c r="B8" s="64"/>
      <c r="C8" s="64"/>
      <c r="D8" s="64"/>
      <c r="E8" s="64"/>
      <c r="F8" s="64"/>
      <c r="G8" s="64"/>
      <c r="H8" s="64"/>
      <c r="I8" s="63"/>
      <c r="J8" s="64"/>
      <c r="K8" s="64"/>
      <c r="L8" s="65"/>
      <c r="M8" s="1"/>
      <c r="N8" s="1"/>
      <c r="O8" s="1"/>
      <c r="P8" s="1"/>
      <c r="Q8" s="1"/>
      <c r="R8" s="1"/>
      <c r="S8" s="1"/>
      <c r="T8" s="1"/>
      <c r="U8" s="1"/>
      <c r="V8" s="1"/>
      <c r="W8" s="1"/>
      <c r="X8" s="1"/>
      <c r="Y8" s="1"/>
      <c r="Z8" s="1"/>
    </row>
    <row r="9" spans="1:26" ht="15" customHeight="1">
      <c r="A9" s="70" t="s">
        <v>54</v>
      </c>
      <c r="B9" s="64"/>
      <c r="C9" s="64"/>
      <c r="D9" s="64"/>
      <c r="E9" s="64"/>
      <c r="F9" s="64"/>
      <c r="G9" s="64"/>
      <c r="H9" s="64"/>
      <c r="I9" s="63"/>
      <c r="J9" s="64"/>
      <c r="K9" s="64"/>
      <c r="L9" s="65"/>
      <c r="M9" s="1"/>
      <c r="N9" s="1"/>
      <c r="O9" s="1"/>
      <c r="P9" s="1"/>
      <c r="Q9" s="1"/>
      <c r="R9" s="1"/>
      <c r="S9" s="1"/>
      <c r="T9" s="1"/>
      <c r="U9" s="1"/>
      <c r="V9" s="1"/>
      <c r="W9" s="1"/>
      <c r="X9" s="1"/>
      <c r="Y9" s="1"/>
      <c r="Z9" s="1"/>
    </row>
    <row r="10" spans="1:26">
      <c r="A10" s="71" t="s">
        <v>2</v>
      </c>
      <c r="B10" s="72"/>
      <c r="C10" s="73"/>
      <c r="D10" s="74"/>
      <c r="E10" s="74"/>
      <c r="F10" s="74"/>
      <c r="G10" s="74"/>
      <c r="H10" s="72"/>
      <c r="I10" s="63"/>
      <c r="J10" s="64"/>
      <c r="K10" s="64"/>
      <c r="L10" s="65"/>
    </row>
    <row r="11" spans="1:26" ht="21">
      <c r="A11" s="75" t="s">
        <v>55</v>
      </c>
      <c r="B11" s="74"/>
      <c r="C11" s="74"/>
      <c r="D11" s="74"/>
      <c r="E11" s="74"/>
      <c r="F11" s="74"/>
      <c r="G11" s="74"/>
      <c r="H11" s="72"/>
      <c r="I11" s="66"/>
      <c r="J11" s="67"/>
      <c r="K11" s="67"/>
      <c r="L11" s="68"/>
      <c r="M11" s="1"/>
      <c r="N11" s="1"/>
      <c r="O11" s="1"/>
      <c r="P11" s="1"/>
      <c r="Q11" s="1"/>
      <c r="R11" s="1"/>
      <c r="S11" s="1"/>
      <c r="T11" s="1"/>
      <c r="U11" s="1"/>
      <c r="V11" s="1"/>
      <c r="W11" s="1"/>
      <c r="X11" s="1"/>
      <c r="Y11" s="1"/>
      <c r="Z11" s="1"/>
    </row>
    <row r="12" spans="1:26" ht="36" customHeight="1">
      <c r="A12" s="76" t="s">
        <v>3</v>
      </c>
      <c r="B12" s="74"/>
      <c r="C12" s="74"/>
      <c r="D12" s="74"/>
      <c r="E12" s="74"/>
      <c r="F12" s="74"/>
      <c r="G12" s="74"/>
      <c r="H12" s="72"/>
    </row>
    <row r="13" spans="1:26" ht="99" customHeight="1">
      <c r="A13" s="2" t="s">
        <v>4</v>
      </c>
      <c r="B13" s="3" t="s">
        <v>5</v>
      </c>
      <c r="C13" s="4" t="s">
        <v>6</v>
      </c>
      <c r="D13" s="3" t="s">
        <v>7</v>
      </c>
      <c r="E13" s="3" t="s">
        <v>8</v>
      </c>
      <c r="F13" s="3" t="s">
        <v>9</v>
      </c>
      <c r="G13" s="5" t="s">
        <v>10</v>
      </c>
      <c r="H13" s="6" t="s">
        <v>11</v>
      </c>
      <c r="I13" s="7" t="s">
        <v>12</v>
      </c>
      <c r="J13" s="1"/>
      <c r="K13" s="1"/>
    </row>
    <row r="14" spans="1:26">
      <c r="A14" s="8">
        <v>2016</v>
      </c>
      <c r="B14" s="9">
        <v>12</v>
      </c>
      <c r="C14" s="10">
        <v>0</v>
      </c>
      <c r="D14" s="11">
        <v>0.35</v>
      </c>
      <c r="E14" s="12">
        <f>C14*D14</f>
        <v>0</v>
      </c>
      <c r="F14" s="12">
        <v>47000</v>
      </c>
      <c r="G14" s="12">
        <f t="shared" ref="G14:G18" si="0">IF(E14&gt;F14,E14,F14)</f>
        <v>47000</v>
      </c>
      <c r="H14" s="13">
        <f t="shared" ref="H14:H18" si="1">G14*15%</f>
        <v>7050</v>
      </c>
      <c r="I14" s="14"/>
      <c r="J14" s="1"/>
      <c r="K14" s="1"/>
    </row>
    <row r="15" spans="1:26">
      <c r="A15" s="8">
        <v>2017</v>
      </c>
      <c r="B15" s="9">
        <v>12</v>
      </c>
      <c r="C15" s="10">
        <v>0</v>
      </c>
      <c r="D15" s="11">
        <v>0.3</v>
      </c>
      <c r="E15" s="12">
        <f>C15*D15</f>
        <v>0</v>
      </c>
      <c r="F15" s="12">
        <v>49800</v>
      </c>
      <c r="G15" s="12">
        <f t="shared" si="0"/>
        <v>49800</v>
      </c>
      <c r="H15" s="13">
        <f t="shared" si="1"/>
        <v>7470</v>
      </c>
      <c r="I15" s="14"/>
      <c r="J15" s="1"/>
      <c r="K15" s="1"/>
    </row>
    <row r="16" spans="1:26">
      <c r="A16" s="8">
        <v>2018</v>
      </c>
      <c r="B16" s="9">
        <v>12</v>
      </c>
      <c r="C16" s="10">
        <v>0</v>
      </c>
      <c r="D16" s="11">
        <v>0.25</v>
      </c>
      <c r="E16" s="12">
        <f t="shared" ref="E15:E18" si="2">C16*D16</f>
        <v>0</v>
      </c>
      <c r="F16" s="12">
        <v>52900</v>
      </c>
      <c r="G16" s="12">
        <f t="shared" si="0"/>
        <v>52900</v>
      </c>
      <c r="H16" s="13">
        <f t="shared" si="1"/>
        <v>7935</v>
      </c>
      <c r="I16" s="1"/>
      <c r="J16" s="77"/>
      <c r="K16" s="64"/>
    </row>
    <row r="17" spans="1:26">
      <c r="A17" s="8">
        <v>2019</v>
      </c>
      <c r="B17" s="9">
        <v>12</v>
      </c>
      <c r="C17" s="10">
        <v>0</v>
      </c>
      <c r="D17" s="11">
        <v>0.2</v>
      </c>
      <c r="E17" s="12">
        <f t="shared" si="2"/>
        <v>0</v>
      </c>
      <c r="F17" s="12">
        <v>56200</v>
      </c>
      <c r="G17" s="12">
        <f t="shared" si="0"/>
        <v>56200</v>
      </c>
      <c r="H17" s="13">
        <f t="shared" si="1"/>
        <v>8430</v>
      </c>
      <c r="I17" s="1"/>
      <c r="J17" s="77"/>
      <c r="K17" s="64"/>
    </row>
    <row r="18" spans="1:26">
      <c r="A18" s="8">
        <v>2020</v>
      </c>
      <c r="B18" s="15">
        <v>12</v>
      </c>
      <c r="C18" s="16">
        <v>0</v>
      </c>
      <c r="D18" s="17">
        <v>0.15</v>
      </c>
      <c r="E18" s="18">
        <f t="shared" si="2"/>
        <v>0</v>
      </c>
      <c r="F18" s="18">
        <v>63700</v>
      </c>
      <c r="G18" s="12">
        <f t="shared" si="0"/>
        <v>63700</v>
      </c>
      <c r="H18" s="19">
        <f t="shared" si="1"/>
        <v>9555</v>
      </c>
      <c r="I18" s="1"/>
      <c r="J18" s="77"/>
      <c r="K18" s="64"/>
    </row>
    <row r="19" spans="1:26">
      <c r="A19" s="78" t="s">
        <v>13</v>
      </c>
      <c r="B19" s="79"/>
      <c r="C19" s="20">
        <f>SUM(C14:C18)</f>
        <v>0</v>
      </c>
      <c r="D19" s="21"/>
      <c r="E19" s="20">
        <f t="shared" ref="E19:H19" si="3">SUM(E14:E18)</f>
        <v>0</v>
      </c>
      <c r="F19" s="20">
        <f t="shared" si="3"/>
        <v>269600</v>
      </c>
      <c r="G19" s="20">
        <f t="shared" si="3"/>
        <v>269600</v>
      </c>
      <c r="H19" s="22">
        <f t="shared" si="3"/>
        <v>40440</v>
      </c>
      <c r="I19" s="1"/>
    </row>
    <row r="21" spans="1:26" ht="20.25" customHeight="1">
      <c r="A21" s="75" t="s">
        <v>56</v>
      </c>
      <c r="B21" s="74"/>
      <c r="C21" s="74"/>
      <c r="D21" s="74"/>
      <c r="E21" s="74"/>
      <c r="F21" s="74"/>
      <c r="G21" s="74"/>
      <c r="H21" s="72"/>
      <c r="I21" s="1"/>
      <c r="J21" s="1"/>
      <c r="K21" s="1"/>
      <c r="L21" s="1"/>
      <c r="M21" s="1"/>
      <c r="N21" s="1"/>
      <c r="O21" s="1"/>
      <c r="P21" s="1"/>
      <c r="Q21" s="1"/>
      <c r="R21" s="1"/>
      <c r="S21" s="1"/>
      <c r="T21" s="1"/>
      <c r="U21" s="1"/>
      <c r="V21" s="1"/>
      <c r="W21" s="1"/>
      <c r="X21" s="1"/>
      <c r="Y21" s="1"/>
      <c r="Z21" s="1"/>
    </row>
    <row r="22" spans="1:26" ht="36.75" customHeight="1">
      <c r="A22" s="76" t="s">
        <v>14</v>
      </c>
      <c r="B22" s="74"/>
      <c r="C22" s="74"/>
      <c r="D22" s="74"/>
      <c r="E22" s="74"/>
      <c r="F22" s="74"/>
      <c r="G22" s="74"/>
      <c r="H22" s="72"/>
      <c r="I22" s="1"/>
      <c r="J22" s="1"/>
      <c r="K22" s="1"/>
      <c r="L22" s="1"/>
      <c r="M22" s="1"/>
      <c r="N22" s="1"/>
      <c r="O22" s="1"/>
      <c r="P22" s="1"/>
      <c r="Q22" s="1"/>
      <c r="R22" s="1"/>
      <c r="S22" s="1"/>
      <c r="T22" s="1"/>
      <c r="U22" s="1"/>
      <c r="V22" s="1"/>
      <c r="W22" s="1"/>
      <c r="X22" s="1"/>
      <c r="Y22" s="1"/>
      <c r="Z22" s="1"/>
    </row>
    <row r="23" spans="1:26" ht="13.5" customHeight="1">
      <c r="A23" s="2" t="s">
        <v>4</v>
      </c>
      <c r="B23" s="3" t="s">
        <v>5</v>
      </c>
      <c r="C23" s="4" t="s">
        <v>15</v>
      </c>
      <c r="D23" s="3" t="s">
        <v>7</v>
      </c>
      <c r="E23" s="3" t="s">
        <v>8</v>
      </c>
      <c r="F23" s="3" t="s">
        <v>16</v>
      </c>
      <c r="G23" s="5" t="s">
        <v>17</v>
      </c>
      <c r="H23" s="6" t="s">
        <v>18</v>
      </c>
      <c r="I23" s="6" t="s">
        <v>19</v>
      </c>
      <c r="J23" s="80" t="s">
        <v>20</v>
      </c>
      <c r="K23" s="81"/>
      <c r="L23" s="1"/>
      <c r="M23" s="1"/>
      <c r="N23" s="1"/>
      <c r="O23" s="1"/>
      <c r="P23" s="1"/>
      <c r="Q23" s="1"/>
      <c r="R23" s="1"/>
      <c r="S23" s="1"/>
      <c r="T23" s="1"/>
      <c r="U23" s="1"/>
      <c r="V23" s="1"/>
      <c r="W23" s="1"/>
      <c r="X23" s="1"/>
      <c r="Y23" s="1"/>
      <c r="Z23" s="1"/>
    </row>
    <row r="24" spans="1:26" ht="15" customHeight="1">
      <c r="A24" s="8">
        <v>2013</v>
      </c>
      <c r="B24" s="9">
        <v>12</v>
      </c>
      <c r="C24" s="10">
        <v>0</v>
      </c>
      <c r="D24" s="11">
        <v>0.35</v>
      </c>
      <c r="E24" s="12">
        <f t="shared" ref="E24:E28" si="4">C24*D24</f>
        <v>0</v>
      </c>
      <c r="F24" s="12">
        <v>31900</v>
      </c>
      <c r="G24" s="12">
        <f t="shared" ref="G24:G28" si="5">E24</f>
        <v>0</v>
      </c>
      <c r="H24" s="13">
        <f t="shared" ref="H24:H28" si="6">G24*15%</f>
        <v>0</v>
      </c>
      <c r="I24" s="13">
        <f t="shared" ref="I24:I28" si="7">G24*20%</f>
        <v>0</v>
      </c>
      <c r="J24" s="82"/>
      <c r="K24" s="81"/>
      <c r="L24" s="1"/>
      <c r="M24" s="1"/>
      <c r="N24" s="1"/>
      <c r="O24" s="1"/>
      <c r="P24" s="1"/>
      <c r="Q24" s="1"/>
      <c r="R24" s="1"/>
      <c r="S24" s="1"/>
      <c r="T24" s="1"/>
      <c r="U24" s="1"/>
      <c r="V24" s="1"/>
      <c r="W24" s="1"/>
      <c r="X24" s="1"/>
      <c r="Y24" s="1"/>
      <c r="Z24" s="1"/>
    </row>
    <row r="25" spans="1:26" ht="14.25" customHeight="1">
      <c r="A25" s="8">
        <v>2014</v>
      </c>
      <c r="B25" s="9">
        <v>12</v>
      </c>
      <c r="C25" s="10"/>
      <c r="D25" s="11">
        <v>0.3</v>
      </c>
      <c r="E25" s="12">
        <f t="shared" si="4"/>
        <v>0</v>
      </c>
      <c r="F25" s="12">
        <v>33200</v>
      </c>
      <c r="G25" s="12">
        <f t="shared" si="5"/>
        <v>0</v>
      </c>
      <c r="H25" s="13">
        <f t="shared" si="6"/>
        <v>0</v>
      </c>
      <c r="I25" s="13">
        <f t="shared" si="7"/>
        <v>0</v>
      </c>
      <c r="J25" s="82"/>
      <c r="K25" s="81"/>
      <c r="L25" s="1"/>
      <c r="M25" s="1"/>
      <c r="N25" s="1"/>
      <c r="O25" s="1"/>
      <c r="P25" s="1"/>
      <c r="Q25" s="1"/>
      <c r="R25" s="1"/>
      <c r="S25" s="1"/>
      <c r="T25" s="1"/>
      <c r="U25" s="1"/>
      <c r="V25" s="1"/>
      <c r="W25" s="1"/>
      <c r="X25" s="1"/>
      <c r="Y25" s="1"/>
      <c r="Z25" s="1"/>
    </row>
    <row r="26" spans="1:26" ht="14.25" customHeight="1">
      <c r="A26" s="8">
        <v>2015</v>
      </c>
      <c r="B26" s="9">
        <v>12</v>
      </c>
      <c r="C26" s="10"/>
      <c r="D26" s="11">
        <v>0.25</v>
      </c>
      <c r="E26" s="12">
        <f t="shared" si="4"/>
        <v>0</v>
      </c>
      <c r="F26" s="12">
        <v>35250</v>
      </c>
      <c r="G26" s="12">
        <f t="shared" si="5"/>
        <v>0</v>
      </c>
      <c r="H26" s="13">
        <f t="shared" si="6"/>
        <v>0</v>
      </c>
      <c r="I26" s="13">
        <f t="shared" si="7"/>
        <v>0</v>
      </c>
      <c r="J26" s="82"/>
      <c r="K26" s="81"/>
      <c r="L26" s="1"/>
      <c r="M26" s="1"/>
      <c r="N26" s="1"/>
      <c r="O26" s="1"/>
      <c r="P26" s="1"/>
      <c r="Q26" s="1"/>
      <c r="R26" s="1"/>
      <c r="S26" s="1"/>
      <c r="T26" s="1"/>
      <c r="U26" s="1"/>
      <c r="V26" s="1"/>
      <c r="W26" s="1"/>
      <c r="X26" s="1"/>
      <c r="Y26" s="1"/>
      <c r="Z26" s="1"/>
    </row>
    <row r="27" spans="1:26" ht="16.5" customHeight="1">
      <c r="A27" s="8">
        <v>2016</v>
      </c>
      <c r="B27" s="9">
        <v>12</v>
      </c>
      <c r="C27" s="10"/>
      <c r="D27" s="11">
        <v>0.2</v>
      </c>
      <c r="E27" s="12">
        <f t="shared" si="4"/>
        <v>0</v>
      </c>
      <c r="F27" s="12">
        <v>37500</v>
      </c>
      <c r="G27" s="12">
        <f t="shared" si="5"/>
        <v>0</v>
      </c>
      <c r="H27" s="13">
        <f t="shared" si="6"/>
        <v>0</v>
      </c>
      <c r="I27" s="13">
        <f t="shared" si="7"/>
        <v>0</v>
      </c>
      <c r="J27" s="1"/>
      <c r="K27" s="1"/>
      <c r="L27" s="1"/>
      <c r="M27" s="1"/>
      <c r="N27" s="1"/>
      <c r="O27" s="1"/>
      <c r="P27" s="1"/>
      <c r="Q27" s="1"/>
      <c r="R27" s="1"/>
      <c r="S27" s="1"/>
      <c r="T27" s="1"/>
      <c r="U27" s="1"/>
      <c r="V27" s="1"/>
      <c r="W27" s="1"/>
      <c r="X27" s="1"/>
      <c r="Y27" s="1"/>
      <c r="Z27" s="1"/>
    </row>
    <row r="28" spans="1:26" ht="12.75" customHeight="1">
      <c r="A28" s="8">
        <v>2017</v>
      </c>
      <c r="B28" s="15">
        <v>12</v>
      </c>
      <c r="C28" s="16"/>
      <c r="D28" s="17">
        <v>0.15</v>
      </c>
      <c r="E28" s="18">
        <f t="shared" si="4"/>
        <v>0</v>
      </c>
      <c r="F28" s="18">
        <v>42500</v>
      </c>
      <c r="G28" s="12">
        <f t="shared" si="5"/>
        <v>0</v>
      </c>
      <c r="H28" s="19">
        <f t="shared" si="6"/>
        <v>0</v>
      </c>
      <c r="I28" s="13">
        <f t="shared" si="7"/>
        <v>0</v>
      </c>
      <c r="J28" s="1"/>
      <c r="K28" s="1"/>
      <c r="L28" s="1"/>
      <c r="M28" s="1"/>
      <c r="N28" s="1"/>
      <c r="O28" s="1"/>
      <c r="P28" s="1"/>
      <c r="Q28" s="1"/>
      <c r="R28" s="1"/>
      <c r="S28" s="1"/>
      <c r="T28" s="1"/>
      <c r="U28" s="1"/>
      <c r="V28" s="1"/>
      <c r="W28" s="1"/>
      <c r="X28" s="1"/>
      <c r="Y28" s="1"/>
      <c r="Z28" s="1"/>
    </row>
    <row r="29" spans="1:26" ht="14.25" customHeight="1">
      <c r="A29" s="78" t="s">
        <v>13</v>
      </c>
      <c r="B29" s="79"/>
      <c r="C29" s="20">
        <f>SUM(C24:C28)</f>
        <v>0</v>
      </c>
      <c r="D29" s="21"/>
      <c r="E29" s="20">
        <f t="shared" ref="E29:I29" si="8">SUM(E24:E28)</f>
        <v>0</v>
      </c>
      <c r="F29" s="20">
        <f t="shared" si="8"/>
        <v>180350</v>
      </c>
      <c r="G29" s="20">
        <f t="shared" si="8"/>
        <v>0</v>
      </c>
      <c r="H29" s="23">
        <f t="shared" si="8"/>
        <v>0</v>
      </c>
      <c r="I29" s="22">
        <f t="shared" si="8"/>
        <v>0</v>
      </c>
      <c r="J29" s="1"/>
      <c r="K29" s="1"/>
      <c r="L29" s="1"/>
      <c r="M29" s="1"/>
      <c r="N29" s="1"/>
      <c r="O29" s="1"/>
      <c r="P29" s="1"/>
      <c r="Q29" s="1"/>
      <c r="R29" s="1"/>
      <c r="S29" s="1"/>
      <c r="T29" s="1"/>
      <c r="U29" s="1"/>
      <c r="V29" s="1"/>
      <c r="W29" s="1"/>
      <c r="X29" s="1"/>
      <c r="Y29" s="1"/>
      <c r="Z29" s="1"/>
    </row>
    <row r="30" spans="1:26" ht="15.75" customHeight="1"/>
    <row r="31" spans="1:26" ht="15.75" customHeight="1">
      <c r="A31" s="75" t="s">
        <v>21</v>
      </c>
      <c r="B31" s="74"/>
      <c r="C31" s="74"/>
      <c r="D31" s="74"/>
      <c r="E31" s="74"/>
      <c r="F31" s="74"/>
      <c r="G31" s="74"/>
      <c r="H31" s="72"/>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36" customHeight="1">
      <c r="A33" s="76" t="s">
        <v>22</v>
      </c>
      <c r="B33" s="74"/>
      <c r="C33" s="74"/>
      <c r="D33" s="74"/>
      <c r="E33" s="74"/>
      <c r="F33" s="74"/>
      <c r="G33" s="74"/>
      <c r="H33" s="72"/>
    </row>
    <row r="34" spans="1:26" ht="57.75" customHeight="1">
      <c r="A34" s="24" t="s">
        <v>4</v>
      </c>
      <c r="B34" s="25" t="s">
        <v>5</v>
      </c>
      <c r="C34" s="26" t="s">
        <v>23</v>
      </c>
      <c r="D34" s="25" t="s">
        <v>7</v>
      </c>
      <c r="E34" s="27" t="s">
        <v>24</v>
      </c>
      <c r="F34" s="28" t="s">
        <v>12</v>
      </c>
      <c r="G34" s="1"/>
    </row>
    <row r="35" spans="1:26" ht="15.75" customHeight="1">
      <c r="A35" s="8">
        <v>2016</v>
      </c>
      <c r="B35" s="29">
        <v>12</v>
      </c>
      <c r="C35" s="30">
        <v>0</v>
      </c>
      <c r="D35" s="31">
        <v>0.03</v>
      </c>
      <c r="E35" s="32">
        <f t="shared" ref="E35:E39" si="9">C35*D35</f>
        <v>0</v>
      </c>
      <c r="F35" s="14"/>
      <c r="G35" s="1"/>
    </row>
    <row r="36" spans="1:26" ht="15.75" customHeight="1">
      <c r="A36" s="8">
        <v>2017</v>
      </c>
      <c r="B36" s="29">
        <v>12</v>
      </c>
      <c r="C36" s="30">
        <v>0</v>
      </c>
      <c r="D36" s="31">
        <v>0.03</v>
      </c>
      <c r="E36" s="32">
        <f t="shared" si="9"/>
        <v>0</v>
      </c>
      <c r="F36" s="14"/>
      <c r="G36" s="1"/>
    </row>
    <row r="37" spans="1:26" ht="15.75" customHeight="1">
      <c r="A37" s="8">
        <v>2018</v>
      </c>
      <c r="B37" s="29">
        <v>12</v>
      </c>
      <c r="C37" s="30">
        <v>0</v>
      </c>
      <c r="D37" s="31">
        <v>2.5000000000000001E-2</v>
      </c>
      <c r="E37" s="32">
        <f t="shared" si="9"/>
        <v>0</v>
      </c>
      <c r="F37" s="1"/>
      <c r="G37" s="1"/>
    </row>
    <row r="38" spans="1:26" ht="15.75" customHeight="1">
      <c r="A38" s="8">
        <v>2019</v>
      </c>
      <c r="B38" s="29">
        <v>12</v>
      </c>
      <c r="C38" s="30">
        <v>0</v>
      </c>
      <c r="D38" s="31">
        <v>0.02</v>
      </c>
      <c r="E38" s="32">
        <f t="shared" si="9"/>
        <v>0</v>
      </c>
      <c r="F38" s="1"/>
      <c r="G38" s="1"/>
    </row>
    <row r="39" spans="1:26" ht="15.75" customHeight="1">
      <c r="A39" s="8">
        <v>2020</v>
      </c>
      <c r="B39" s="33">
        <v>12</v>
      </c>
      <c r="C39" s="34">
        <v>0</v>
      </c>
      <c r="D39" s="35">
        <v>0.02</v>
      </c>
      <c r="E39" s="36">
        <f t="shared" si="9"/>
        <v>0</v>
      </c>
    </row>
    <row r="40" spans="1:26" ht="15.75" customHeight="1">
      <c r="A40" s="83" t="s">
        <v>25</v>
      </c>
      <c r="B40" s="84"/>
      <c r="C40" s="37">
        <f>SUM(C35:C39)</f>
        <v>0</v>
      </c>
      <c r="D40" s="37"/>
      <c r="E40" s="38">
        <f>SUM(E35:E39)</f>
        <v>0</v>
      </c>
    </row>
    <row r="41" spans="1:26" ht="15.75" customHeight="1">
      <c r="A41" s="39"/>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75" t="s">
        <v>26</v>
      </c>
      <c r="B42" s="74"/>
      <c r="C42" s="74"/>
      <c r="D42" s="74"/>
      <c r="E42" s="74"/>
      <c r="F42" s="74"/>
      <c r="G42" s="74"/>
      <c r="H42" s="72"/>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36" customHeight="1">
      <c r="A44" s="76" t="s">
        <v>27</v>
      </c>
      <c r="B44" s="74"/>
      <c r="C44" s="74"/>
      <c r="D44" s="74"/>
      <c r="E44" s="74"/>
      <c r="F44" s="74"/>
      <c r="G44" s="74"/>
      <c r="H44" s="72"/>
      <c r="I44" s="1"/>
      <c r="J44" s="1"/>
      <c r="K44" s="1"/>
      <c r="L44" s="1"/>
      <c r="M44" s="1"/>
      <c r="N44" s="1"/>
      <c r="O44" s="1"/>
      <c r="P44" s="1"/>
      <c r="Q44" s="1"/>
      <c r="R44" s="1"/>
      <c r="S44" s="1"/>
      <c r="T44" s="1"/>
      <c r="U44" s="1"/>
      <c r="V44" s="1"/>
      <c r="W44" s="1"/>
      <c r="X44" s="1"/>
      <c r="Y44" s="1"/>
      <c r="Z44" s="1"/>
    </row>
    <row r="45" spans="1:26" ht="42.75" customHeight="1">
      <c r="A45" s="24" t="s">
        <v>4</v>
      </c>
      <c r="B45" s="25" t="s">
        <v>28</v>
      </c>
      <c r="C45" s="26" t="s">
        <v>29</v>
      </c>
      <c r="D45" s="25" t="s">
        <v>30</v>
      </c>
      <c r="E45" s="27" t="s">
        <v>24</v>
      </c>
      <c r="F45" s="1"/>
      <c r="G45" s="1"/>
      <c r="H45" s="1"/>
      <c r="I45" s="1"/>
      <c r="J45" s="1"/>
      <c r="K45" s="1"/>
      <c r="L45" s="1"/>
      <c r="M45" s="1"/>
      <c r="N45" s="1"/>
      <c r="O45" s="1"/>
      <c r="P45" s="1"/>
      <c r="Q45" s="1"/>
      <c r="R45" s="1"/>
      <c r="S45" s="1"/>
      <c r="T45" s="1"/>
      <c r="U45" s="1"/>
      <c r="V45" s="1"/>
      <c r="W45" s="1"/>
      <c r="X45" s="1"/>
      <c r="Y45" s="1"/>
      <c r="Z45" s="1"/>
    </row>
    <row r="46" spans="1:26" ht="15.75" customHeight="1">
      <c r="A46" s="40">
        <v>2020</v>
      </c>
      <c r="B46" s="33" t="s">
        <v>31</v>
      </c>
      <c r="C46" s="34">
        <v>0</v>
      </c>
      <c r="D46" s="35">
        <v>0.03</v>
      </c>
      <c r="E46" s="36">
        <f t="shared" ref="E46:E48" si="10">C46*D46</f>
        <v>0</v>
      </c>
      <c r="F46" s="1"/>
      <c r="G46" s="1"/>
      <c r="H46" s="1"/>
      <c r="I46" s="1"/>
      <c r="J46" s="1"/>
      <c r="K46" s="1"/>
      <c r="L46" s="1"/>
      <c r="M46" s="1"/>
      <c r="N46" s="1"/>
      <c r="O46" s="1"/>
      <c r="P46" s="1"/>
      <c r="Q46" s="1"/>
      <c r="R46" s="1"/>
      <c r="S46" s="1"/>
      <c r="T46" s="1"/>
      <c r="U46" s="1"/>
      <c r="V46" s="1"/>
      <c r="W46" s="1"/>
      <c r="X46" s="1"/>
      <c r="Y46" s="1"/>
      <c r="Z46" s="1"/>
    </row>
    <row r="47" spans="1:26" ht="15.75" customHeight="1">
      <c r="A47" s="40">
        <v>2020</v>
      </c>
      <c r="B47" s="33" t="s">
        <v>32</v>
      </c>
      <c r="C47" s="34">
        <v>0</v>
      </c>
      <c r="D47" s="35">
        <v>0.03</v>
      </c>
      <c r="E47" s="36">
        <f t="shared" si="10"/>
        <v>0</v>
      </c>
      <c r="F47" s="1"/>
      <c r="G47" s="1"/>
      <c r="H47" s="1"/>
      <c r="I47" s="1"/>
      <c r="J47" s="1"/>
      <c r="K47" s="1"/>
      <c r="L47" s="1"/>
      <c r="M47" s="1"/>
      <c r="N47" s="1"/>
      <c r="O47" s="1"/>
      <c r="P47" s="1"/>
      <c r="Q47" s="1"/>
      <c r="R47" s="1"/>
      <c r="S47" s="1"/>
      <c r="T47" s="1"/>
      <c r="U47" s="1"/>
      <c r="V47" s="1"/>
      <c r="W47" s="1"/>
      <c r="X47" s="1"/>
      <c r="Y47" s="1"/>
      <c r="Z47" s="1"/>
    </row>
    <row r="48" spans="1:26" ht="15.75" customHeight="1">
      <c r="A48" s="40">
        <v>2020</v>
      </c>
      <c r="B48" s="41" t="s">
        <v>33</v>
      </c>
      <c r="C48" s="34">
        <v>0</v>
      </c>
      <c r="D48" s="35">
        <v>0.03</v>
      </c>
      <c r="E48" s="36">
        <f t="shared" si="10"/>
        <v>0</v>
      </c>
      <c r="F48" s="1"/>
      <c r="G48" s="1"/>
      <c r="H48" s="1"/>
      <c r="I48" s="1"/>
      <c r="J48" s="1"/>
      <c r="K48" s="1"/>
      <c r="L48" s="1"/>
      <c r="M48" s="1"/>
      <c r="N48" s="1"/>
      <c r="O48" s="1"/>
      <c r="P48" s="1"/>
      <c r="Q48" s="1"/>
      <c r="R48" s="1"/>
      <c r="S48" s="1"/>
      <c r="T48" s="1"/>
      <c r="U48" s="1"/>
      <c r="V48" s="1"/>
      <c r="W48" s="1"/>
      <c r="X48" s="1"/>
      <c r="Y48" s="1"/>
      <c r="Z48" s="1"/>
    </row>
    <row r="49" spans="1:26" ht="15.75" customHeight="1">
      <c r="A49" s="83" t="s">
        <v>25</v>
      </c>
      <c r="B49" s="84"/>
      <c r="C49" s="37">
        <f>SUM(C46:C47)</f>
        <v>0</v>
      </c>
      <c r="D49" s="37"/>
      <c r="E49" s="37">
        <f>SUM(E46:E47)</f>
        <v>0</v>
      </c>
      <c r="F49" s="1"/>
      <c r="G49" s="1"/>
      <c r="H49" s="1"/>
      <c r="I49" s="1"/>
      <c r="J49" s="1"/>
      <c r="K49" s="1"/>
      <c r="L49" s="1"/>
      <c r="M49" s="1"/>
      <c r="N49" s="1"/>
      <c r="O49" s="1"/>
      <c r="P49" s="1"/>
      <c r="Q49" s="1"/>
      <c r="R49" s="1"/>
      <c r="S49" s="1"/>
      <c r="T49" s="1"/>
      <c r="U49" s="1"/>
      <c r="V49" s="1"/>
      <c r="W49" s="1"/>
      <c r="X49" s="1"/>
      <c r="Y49" s="1"/>
      <c r="Z49" s="1"/>
    </row>
    <row r="50" spans="1:26" ht="15.75" customHeight="1"/>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1.25" customHeight="1">
      <c r="A56" s="89" t="s">
        <v>34</v>
      </c>
      <c r="B56" s="74"/>
      <c r="C56" s="74"/>
      <c r="D56" s="74"/>
      <c r="E56" s="74"/>
      <c r="F56" s="74"/>
      <c r="G56" s="74"/>
      <c r="H56" s="72"/>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60.75" customHeight="1">
      <c r="A58" s="76" t="s">
        <v>35</v>
      </c>
      <c r="B58" s="74"/>
      <c r="C58" s="74"/>
      <c r="D58" s="74"/>
      <c r="E58" s="74"/>
      <c r="F58" s="74"/>
      <c r="G58" s="74"/>
      <c r="H58" s="72"/>
      <c r="I58" s="1"/>
      <c r="J58" s="1"/>
      <c r="K58" s="1"/>
      <c r="L58" s="1"/>
      <c r="M58" s="1"/>
      <c r="N58" s="1"/>
      <c r="O58" s="1"/>
      <c r="P58" s="1"/>
      <c r="Q58" s="1"/>
      <c r="R58" s="1"/>
      <c r="S58" s="1"/>
      <c r="T58" s="1"/>
      <c r="U58" s="1"/>
      <c r="V58" s="1"/>
      <c r="W58" s="1"/>
      <c r="X58" s="1"/>
      <c r="Y58" s="1"/>
      <c r="Z58" s="1"/>
    </row>
    <row r="59" spans="1:26" ht="60">
      <c r="A59" s="24" t="s">
        <v>4</v>
      </c>
      <c r="B59" s="25" t="s">
        <v>28</v>
      </c>
      <c r="C59" s="26" t="s">
        <v>29</v>
      </c>
      <c r="D59" s="25" t="s">
        <v>36</v>
      </c>
      <c r="E59" s="25" t="s">
        <v>37</v>
      </c>
      <c r="F59" s="27" t="s">
        <v>24</v>
      </c>
      <c r="G59" s="1"/>
      <c r="H59" s="1"/>
      <c r="I59" s="1"/>
      <c r="J59" s="1"/>
      <c r="K59" s="1"/>
      <c r="L59" s="1"/>
      <c r="M59" s="1"/>
      <c r="N59" s="1"/>
      <c r="O59" s="1"/>
      <c r="P59" s="1"/>
      <c r="Q59" s="1"/>
      <c r="R59" s="1"/>
      <c r="S59" s="1"/>
      <c r="T59" s="1"/>
      <c r="U59" s="1"/>
      <c r="V59" s="1"/>
      <c r="W59" s="1"/>
      <c r="X59" s="1"/>
      <c r="Y59" s="1"/>
      <c r="Z59" s="1"/>
    </row>
    <row r="60" spans="1:26" ht="15.75" customHeight="1">
      <c r="A60" s="40">
        <v>2020</v>
      </c>
      <c r="B60" s="33" t="s">
        <v>38</v>
      </c>
      <c r="C60" s="34">
        <v>0</v>
      </c>
      <c r="D60" s="35">
        <v>0.01</v>
      </c>
      <c r="E60" s="35">
        <v>5.0000000000000001E-3</v>
      </c>
      <c r="F60" s="36">
        <f t="shared" ref="F60:F62" si="11">C60*E60</f>
        <v>0</v>
      </c>
      <c r="G60" s="1"/>
      <c r="H60" s="1"/>
      <c r="I60" s="1"/>
      <c r="J60" s="1"/>
      <c r="K60" s="1"/>
      <c r="L60" s="1"/>
      <c r="M60" s="1"/>
      <c r="N60" s="1"/>
      <c r="O60" s="1"/>
      <c r="P60" s="1"/>
      <c r="Q60" s="1"/>
      <c r="R60" s="1"/>
      <c r="S60" s="1"/>
      <c r="T60" s="1"/>
      <c r="U60" s="1"/>
      <c r="V60" s="1"/>
      <c r="W60" s="1"/>
      <c r="X60" s="1"/>
      <c r="Y60" s="1"/>
      <c r="Z60" s="1"/>
    </row>
    <row r="61" spans="1:26" ht="15.75" customHeight="1">
      <c r="A61" s="40">
        <v>2020</v>
      </c>
      <c r="B61" s="33" t="s">
        <v>38</v>
      </c>
      <c r="C61" s="34">
        <v>0</v>
      </c>
      <c r="D61" s="35">
        <v>0.08</v>
      </c>
      <c r="E61" s="35">
        <v>0.04</v>
      </c>
      <c r="F61" s="36">
        <f t="shared" si="11"/>
        <v>0</v>
      </c>
      <c r="G61" s="1"/>
      <c r="H61" s="1"/>
      <c r="I61" s="1"/>
      <c r="J61" s="1"/>
      <c r="K61" s="1"/>
      <c r="L61" s="1"/>
      <c r="M61" s="1"/>
      <c r="N61" s="1"/>
      <c r="O61" s="1"/>
      <c r="P61" s="1"/>
      <c r="Q61" s="1"/>
      <c r="R61" s="1"/>
      <c r="S61" s="1"/>
      <c r="T61" s="1"/>
      <c r="U61" s="1"/>
      <c r="V61" s="1"/>
      <c r="W61" s="1"/>
      <c r="X61" s="1"/>
      <c r="Y61" s="1"/>
      <c r="Z61" s="1"/>
    </row>
    <row r="62" spans="1:26" ht="15.75" customHeight="1">
      <c r="A62" s="40">
        <v>2020</v>
      </c>
      <c r="B62" s="33" t="s">
        <v>38</v>
      </c>
      <c r="C62" s="34">
        <v>0</v>
      </c>
      <c r="D62" s="35">
        <v>0.18</v>
      </c>
      <c r="E62" s="35">
        <v>0.1</v>
      </c>
      <c r="F62" s="36">
        <f t="shared" si="11"/>
        <v>0</v>
      </c>
      <c r="G62" s="1"/>
      <c r="H62" s="1"/>
      <c r="I62" s="1"/>
      <c r="J62" s="1"/>
      <c r="K62" s="1"/>
      <c r="L62" s="1"/>
      <c r="M62" s="1"/>
      <c r="N62" s="1"/>
      <c r="O62" s="1"/>
      <c r="P62" s="1"/>
      <c r="Q62" s="1"/>
      <c r="R62" s="1"/>
      <c r="S62" s="1"/>
      <c r="T62" s="1"/>
      <c r="U62" s="1"/>
      <c r="V62" s="1"/>
      <c r="W62" s="1"/>
      <c r="X62" s="1"/>
      <c r="Y62" s="1"/>
      <c r="Z62" s="1"/>
    </row>
    <row r="63" spans="1:26" ht="15.75" customHeight="1">
      <c r="A63" s="83" t="s">
        <v>25</v>
      </c>
      <c r="B63" s="84"/>
      <c r="C63" s="37">
        <f>SUM(C60:C62)</f>
        <v>0</v>
      </c>
      <c r="D63" s="37"/>
      <c r="E63" s="37"/>
      <c r="F63" s="37">
        <f>SUM(F60:F62)</f>
        <v>0</v>
      </c>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75" t="s">
        <v>39</v>
      </c>
      <c r="B66" s="74"/>
      <c r="C66" s="74"/>
      <c r="D66" s="74"/>
      <c r="E66" s="74"/>
      <c r="F66" s="74"/>
      <c r="G66" s="74"/>
      <c r="H66" s="72"/>
    </row>
    <row r="67" spans="1:26" ht="15.75" customHeight="1"/>
    <row r="68" spans="1:26" ht="27" customHeight="1">
      <c r="A68" s="76" t="s">
        <v>40</v>
      </c>
      <c r="B68" s="74"/>
      <c r="C68" s="74"/>
      <c r="D68" s="74"/>
      <c r="E68" s="74"/>
      <c r="F68" s="74"/>
      <c r="G68" s="74"/>
      <c r="H68" s="72"/>
    </row>
    <row r="69" spans="1:26" ht="153" customHeight="1">
      <c r="A69" s="42" t="s">
        <v>4</v>
      </c>
      <c r="B69" s="42" t="s">
        <v>5</v>
      </c>
      <c r="C69" s="43" t="s">
        <v>41</v>
      </c>
      <c r="D69" s="44" t="s">
        <v>42</v>
      </c>
      <c r="E69" s="42" t="s">
        <v>24</v>
      </c>
      <c r="F69" s="28" t="s">
        <v>12</v>
      </c>
      <c r="G69" s="1"/>
      <c r="I69" s="1"/>
      <c r="J69" s="45" t="s">
        <v>43</v>
      </c>
    </row>
    <row r="70" spans="1:26" ht="15.75" customHeight="1">
      <c r="A70" s="8">
        <v>2016</v>
      </c>
      <c r="B70" s="46">
        <v>12</v>
      </c>
      <c r="C70" s="47">
        <v>0</v>
      </c>
      <c r="D70" s="48">
        <v>0.06</v>
      </c>
      <c r="E70" s="49">
        <f t="shared" ref="E70:E74" si="12">C70*D70</f>
        <v>0</v>
      </c>
      <c r="F70" s="14"/>
      <c r="G70" s="1"/>
      <c r="I70" s="1"/>
    </row>
    <row r="71" spans="1:26" ht="15.75" customHeight="1">
      <c r="A71" s="8">
        <v>2017</v>
      </c>
      <c r="B71" s="29">
        <v>12</v>
      </c>
      <c r="C71" s="30">
        <v>0</v>
      </c>
      <c r="D71" s="50">
        <v>0.05</v>
      </c>
      <c r="E71" s="51">
        <f t="shared" si="12"/>
        <v>0</v>
      </c>
      <c r="F71" s="14"/>
      <c r="G71" s="1"/>
      <c r="I71" s="1"/>
    </row>
    <row r="72" spans="1:26" ht="15.75" customHeight="1">
      <c r="A72" s="8">
        <v>2018</v>
      </c>
      <c r="B72" s="29">
        <v>12</v>
      </c>
      <c r="C72" s="30">
        <v>0</v>
      </c>
      <c r="D72" s="50">
        <v>0.04</v>
      </c>
      <c r="E72" s="51">
        <f t="shared" si="12"/>
        <v>0</v>
      </c>
      <c r="F72" s="1"/>
      <c r="G72" s="1"/>
      <c r="H72" s="1"/>
      <c r="I72" s="1"/>
    </row>
    <row r="73" spans="1:26" ht="15.75" customHeight="1">
      <c r="A73" s="8">
        <v>2019</v>
      </c>
      <c r="B73" s="29">
        <v>12</v>
      </c>
      <c r="C73" s="30">
        <v>0</v>
      </c>
      <c r="D73" s="50">
        <v>0.03</v>
      </c>
      <c r="E73" s="51">
        <f t="shared" si="12"/>
        <v>0</v>
      </c>
      <c r="F73" s="1"/>
      <c r="G73" s="1"/>
      <c r="I73" s="1"/>
    </row>
    <row r="74" spans="1:26" ht="15.75" customHeight="1">
      <c r="A74" s="8">
        <v>2020</v>
      </c>
      <c r="B74" s="29">
        <v>12</v>
      </c>
      <c r="C74" s="30">
        <v>0</v>
      </c>
      <c r="D74" s="50">
        <v>0.02</v>
      </c>
      <c r="E74" s="51">
        <f t="shared" si="12"/>
        <v>0</v>
      </c>
      <c r="F74" s="1"/>
      <c r="G74" s="1"/>
    </row>
    <row r="75" spans="1:26" ht="15.75" customHeight="1">
      <c r="A75" s="85" t="s">
        <v>25</v>
      </c>
      <c r="B75" s="81"/>
      <c r="C75" s="52">
        <f>SUM(C70:C74)</f>
        <v>0</v>
      </c>
      <c r="D75" s="52"/>
      <c r="E75" s="52">
        <f>SUM(E70:E74)</f>
        <v>0</v>
      </c>
      <c r="F75" s="1"/>
      <c r="G75" s="1"/>
    </row>
    <row r="76" spans="1:26" ht="15.75" customHeight="1"/>
    <row r="77" spans="1:26" ht="15.75" customHeight="1">
      <c r="A77" s="53" t="s">
        <v>44</v>
      </c>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86" t="s">
        <v>45</v>
      </c>
      <c r="B78" s="64"/>
      <c r="C78" s="64"/>
      <c r="D78" s="64"/>
      <c r="E78" s="64"/>
      <c r="F78" s="64"/>
      <c r="G78" s="64"/>
      <c r="H78" s="1"/>
      <c r="I78" s="1"/>
      <c r="J78" s="1"/>
      <c r="K78" s="1"/>
      <c r="L78" s="1"/>
      <c r="M78" s="1"/>
      <c r="N78" s="1"/>
      <c r="O78" s="1"/>
      <c r="P78" s="1"/>
      <c r="Q78" s="1"/>
      <c r="R78" s="1"/>
      <c r="S78" s="1"/>
      <c r="T78" s="1"/>
      <c r="U78" s="1"/>
      <c r="V78" s="1"/>
      <c r="W78" s="1"/>
      <c r="X78" s="1"/>
      <c r="Y78" s="1"/>
      <c r="Z78" s="1"/>
    </row>
    <row r="79" spans="1:26" ht="15.75" customHeight="1">
      <c r="A79" s="64"/>
      <c r="B79" s="64"/>
      <c r="C79" s="64"/>
      <c r="D79" s="64"/>
      <c r="E79" s="64"/>
      <c r="F79" s="64"/>
      <c r="G79" s="64"/>
      <c r="H79" s="1"/>
      <c r="I79" s="1"/>
      <c r="J79" s="1"/>
      <c r="K79" s="1"/>
      <c r="L79" s="1"/>
      <c r="M79" s="1"/>
      <c r="N79" s="1"/>
      <c r="O79" s="1"/>
      <c r="P79" s="1"/>
      <c r="Q79" s="1"/>
      <c r="R79" s="1"/>
      <c r="S79" s="1"/>
      <c r="T79" s="1"/>
      <c r="U79" s="1"/>
      <c r="V79" s="1"/>
      <c r="W79" s="1"/>
      <c r="X79" s="1"/>
      <c r="Y79" s="1"/>
      <c r="Z79" s="1"/>
    </row>
    <row r="80" spans="1:26" ht="15.75" customHeight="1">
      <c r="A80" s="64"/>
      <c r="B80" s="64"/>
      <c r="C80" s="64"/>
      <c r="D80" s="64"/>
      <c r="E80" s="64"/>
      <c r="F80" s="64"/>
      <c r="G80" s="64"/>
      <c r="H80" s="1"/>
      <c r="I80" s="1"/>
      <c r="J80" s="1"/>
      <c r="K80" s="1"/>
      <c r="L80" s="1"/>
      <c r="M80" s="1"/>
      <c r="N80" s="1"/>
      <c r="O80" s="1"/>
      <c r="P80" s="1"/>
      <c r="Q80" s="1"/>
      <c r="R80" s="1"/>
      <c r="S80" s="1"/>
      <c r="T80" s="1"/>
      <c r="U80" s="1"/>
      <c r="V80" s="1"/>
      <c r="W80" s="1"/>
      <c r="X80" s="1"/>
      <c r="Y80" s="1"/>
      <c r="Z80" s="1"/>
    </row>
    <row r="81" spans="1:26" ht="15.75" customHeight="1">
      <c r="A81" s="64"/>
      <c r="B81" s="64"/>
      <c r="C81" s="64"/>
      <c r="D81" s="64"/>
      <c r="E81" s="64"/>
      <c r="F81" s="64"/>
      <c r="G81" s="64"/>
      <c r="H81" s="1"/>
      <c r="I81" s="1"/>
      <c r="J81" s="1"/>
      <c r="K81" s="1"/>
      <c r="L81" s="1"/>
      <c r="M81" s="1"/>
      <c r="N81" s="1"/>
      <c r="O81" s="1"/>
      <c r="P81" s="1"/>
      <c r="Q81" s="1"/>
      <c r="R81" s="1"/>
      <c r="S81" s="1"/>
      <c r="T81" s="1"/>
      <c r="U81" s="1"/>
      <c r="V81" s="1"/>
      <c r="W81" s="1"/>
      <c r="X81" s="1"/>
      <c r="Y81" s="1"/>
      <c r="Z81" s="1"/>
    </row>
    <row r="82" spans="1:26" ht="15.75" customHeight="1">
      <c r="D82" s="87" t="s">
        <v>46</v>
      </c>
      <c r="E82" s="88"/>
      <c r="F82" s="1"/>
      <c r="G82" s="1"/>
      <c r="H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7.75" customHeight="1">
      <c r="D84" s="54" t="s">
        <v>47</v>
      </c>
      <c r="E84" s="27" t="s">
        <v>29</v>
      </c>
    </row>
    <row r="85" spans="1:26" ht="15.75" customHeight="1">
      <c r="D85" s="55" t="s">
        <v>48</v>
      </c>
      <c r="E85" s="32">
        <f>H19</f>
        <v>40440</v>
      </c>
    </row>
    <row r="86" spans="1:26" ht="15.75" customHeight="1">
      <c r="A86" s="1"/>
      <c r="B86" s="1"/>
      <c r="C86" s="1"/>
      <c r="D86" s="55" t="s">
        <v>49</v>
      </c>
      <c r="E86" s="32">
        <f>H29</f>
        <v>0</v>
      </c>
      <c r="F86" s="1"/>
      <c r="G86" s="1"/>
      <c r="H86" s="1"/>
      <c r="I86" s="1"/>
      <c r="J86" s="1"/>
      <c r="K86" s="1"/>
      <c r="L86" s="1"/>
      <c r="M86" s="1"/>
      <c r="N86" s="1"/>
      <c r="O86" s="1"/>
      <c r="P86" s="1"/>
      <c r="Q86" s="1"/>
      <c r="R86" s="1"/>
      <c r="S86" s="1"/>
      <c r="T86" s="1"/>
      <c r="U86" s="1"/>
      <c r="V86" s="1"/>
      <c r="W86" s="1"/>
      <c r="X86" s="1"/>
      <c r="Y86" s="1"/>
      <c r="Z86" s="1"/>
    </row>
    <row r="87" spans="1:26" ht="15.75" customHeight="1">
      <c r="D87" s="55" t="s">
        <v>50</v>
      </c>
      <c r="E87" s="32">
        <f>E40</f>
        <v>0</v>
      </c>
    </row>
    <row r="88" spans="1:26" ht="15.75" customHeight="1">
      <c r="D88" s="55" t="s">
        <v>31</v>
      </c>
      <c r="E88" s="32">
        <f t="shared" ref="E88:E89" si="13">E46</f>
        <v>0</v>
      </c>
    </row>
    <row r="89" spans="1:26" ht="15.75" customHeight="1">
      <c r="D89" s="55" t="s">
        <v>32</v>
      </c>
      <c r="E89" s="56">
        <f t="shared" si="13"/>
        <v>0</v>
      </c>
    </row>
    <row r="90" spans="1:26" ht="15.75" customHeight="1">
      <c r="D90" s="55" t="s">
        <v>51</v>
      </c>
      <c r="E90" s="56">
        <f>F63</f>
        <v>0</v>
      </c>
    </row>
    <row r="91" spans="1:26" ht="15.75" customHeight="1">
      <c r="D91" s="55" t="s">
        <v>52</v>
      </c>
      <c r="E91" s="56">
        <f>E75</f>
        <v>0</v>
      </c>
    </row>
    <row r="92" spans="1:26" ht="33" customHeight="1">
      <c r="D92" s="57" t="s">
        <v>53</v>
      </c>
      <c r="E92" s="58">
        <f>SUM(E85:E91)</f>
        <v>40440</v>
      </c>
    </row>
    <row r="93" spans="1:26" ht="15.75" customHeight="1">
      <c r="E93" s="59"/>
    </row>
    <row r="94" spans="1:26" ht="15.75" customHeight="1"/>
    <row r="95" spans="1:26" ht="15.75" customHeight="1"/>
    <row r="96" spans="1: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63:B63"/>
    <mergeCell ref="A75:B75"/>
    <mergeCell ref="A78:G81"/>
    <mergeCell ref="D82:E82"/>
    <mergeCell ref="A42:H42"/>
    <mergeCell ref="A44:H44"/>
    <mergeCell ref="A49:B49"/>
    <mergeCell ref="A56:H56"/>
    <mergeCell ref="A58:H58"/>
    <mergeCell ref="A66:H66"/>
    <mergeCell ref="A68:H68"/>
    <mergeCell ref="J26:K26"/>
    <mergeCell ref="A29:B29"/>
    <mergeCell ref="A31:H31"/>
    <mergeCell ref="A33:H33"/>
    <mergeCell ref="A40:B40"/>
    <mergeCell ref="A21:H21"/>
    <mergeCell ref="A22:H22"/>
    <mergeCell ref="J23:K23"/>
    <mergeCell ref="J24:K24"/>
    <mergeCell ref="J25:K25"/>
    <mergeCell ref="A12:H12"/>
    <mergeCell ref="J16:K16"/>
    <mergeCell ref="J17:K17"/>
    <mergeCell ref="J18:K18"/>
    <mergeCell ref="A19:B19"/>
    <mergeCell ref="I7:L11"/>
    <mergeCell ref="A8:H8"/>
    <mergeCell ref="A9:H9"/>
    <mergeCell ref="A10:B10"/>
    <mergeCell ref="C10:H10"/>
    <mergeCell ref="A11:H11"/>
  </mergeCells>
  <pageMargins left="0.23622047244094491" right="0.23622047244094491" top="0.15748031496062992" bottom="0.15748031496062992"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cols>
    <col min="1" max="26" width="7.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MATRAH ARTIRIMI İŞLEV</vt: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ronaldinho424</cp:lastModifiedBy>
  <dcterms:modified xsi:type="dcterms:W3CDTF">2021-06-17T12:50:26Z</dcterms:modified>
</cp:coreProperties>
</file>